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0.1.14.2\Compartido\DGIyPE\CIEyG\Estadistica\3_Geografia_Medio_Ambiente\3.2_Medio_Ambiente\3.2.1_Recursos_naturales\3.2.1_Agua\"/>
    </mc:Choice>
  </mc:AlternateContent>
  <xr:revisionPtr revIDLastSave="0" documentId="13_ncr:1_{2862383A-127D-4727-95CB-87D55B87C3D9}" xr6:coauthVersionLast="47" xr6:coauthVersionMax="47" xr10:uidLastSave="{00000000-0000-0000-0000-000000000000}"/>
  <bookViews>
    <workbookView xWindow="-28920" yWindow="-120" windowWidth="29040" windowHeight="15720" activeTab="1" xr2:uid="{09883CCD-6534-4B55-8271-B62F99BF8508}"/>
  </bookViews>
  <sheets>
    <sheet name="Metadato" sheetId="2" r:id="rId1"/>
    <sheet name="Tratamiento de aguas" sheetId="1" r:id="rId2"/>
  </sheets>
  <definedNames>
    <definedName name="_xlnm._FilterDatabase" localSheetId="1" hidden="1">'Tratamiento de aguas'!$A$1:$G$118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18" i="1" l="1"/>
  <c r="G121" i="1"/>
  <c r="G122" i="1"/>
  <c r="G120" i="1"/>
  <c r="F122" i="1"/>
  <c r="E122" i="1"/>
  <c r="F118" i="1"/>
  <c r="E118" i="1"/>
  <c r="G114" i="1"/>
  <c r="F105" i="1"/>
  <c r="G73" i="1"/>
  <c r="F92" i="1"/>
  <c r="F79" i="1"/>
  <c r="F66" i="1"/>
  <c r="F53" i="1"/>
  <c r="F40" i="1"/>
  <c r="F27" i="1"/>
  <c r="F14" i="1"/>
  <c r="G104" i="1"/>
  <c r="G103" i="1"/>
  <c r="G102" i="1"/>
  <c r="G101" i="1"/>
  <c r="G100" i="1"/>
  <c r="G99" i="1"/>
  <c r="G98" i="1"/>
  <c r="G97" i="1"/>
  <c r="G96" i="1"/>
  <c r="G95" i="1"/>
  <c r="G94" i="1"/>
  <c r="G93" i="1"/>
  <c r="G91" i="1"/>
  <c r="G90" i="1"/>
  <c r="G89" i="1"/>
  <c r="G88" i="1"/>
  <c r="G87" i="1"/>
  <c r="G86" i="1"/>
  <c r="G85" i="1"/>
  <c r="G84" i="1"/>
  <c r="G83" i="1"/>
  <c r="G82" i="1"/>
  <c r="G81" i="1"/>
  <c r="G80" i="1"/>
  <c r="G78" i="1"/>
  <c r="G77" i="1"/>
  <c r="G76" i="1"/>
  <c r="G75" i="1"/>
  <c r="G74" i="1"/>
  <c r="G72" i="1"/>
  <c r="G71" i="1"/>
  <c r="G70" i="1"/>
  <c r="G69" i="1"/>
  <c r="G68" i="1"/>
  <c r="G67" i="1"/>
  <c r="G65" i="1"/>
  <c r="G64" i="1"/>
  <c r="G63" i="1"/>
  <c r="G62" i="1"/>
  <c r="G61" i="1"/>
  <c r="G60" i="1"/>
  <c r="G59" i="1"/>
  <c r="G58" i="1"/>
  <c r="G57" i="1"/>
  <c r="G56" i="1"/>
  <c r="G55" i="1"/>
  <c r="G54" i="1"/>
  <c r="G51" i="1"/>
  <c r="G50" i="1"/>
  <c r="G26" i="1"/>
  <c r="G25" i="1"/>
  <c r="G24" i="1"/>
  <c r="G23" i="1"/>
  <c r="G22" i="1"/>
  <c r="G21" i="1"/>
  <c r="G20" i="1"/>
  <c r="G19" i="1"/>
  <c r="G18" i="1"/>
  <c r="G17" i="1"/>
  <c r="G16" i="1"/>
  <c r="G15" i="1"/>
  <c r="G13" i="1"/>
  <c r="G12" i="1"/>
  <c r="G11" i="1"/>
  <c r="G10" i="1"/>
  <c r="G9" i="1"/>
  <c r="G8" i="1"/>
  <c r="G7" i="1"/>
  <c r="G6" i="1"/>
  <c r="G5" i="1"/>
  <c r="G4" i="1"/>
  <c r="G3" i="1"/>
  <c r="G2" i="1"/>
</calcChain>
</file>

<file path=xl/sharedStrings.xml><?xml version="1.0" encoding="utf-8"?>
<sst xmlns="http://schemas.openxmlformats.org/spreadsheetml/2006/main" count="395" uniqueCount="47">
  <si>
    <t>Año</t>
  </si>
  <si>
    <t>Mes</t>
  </si>
  <si>
    <t xml:space="preserve">Diseño
(LPS) </t>
  </si>
  <si>
    <t>LPS: Volumen tratado, en litros por segundo.</t>
  </si>
  <si>
    <t>LPS</t>
  </si>
  <si>
    <t>Mensual</t>
  </si>
  <si>
    <t>Fuente</t>
  </si>
  <si>
    <t>Nombre del indicador</t>
  </si>
  <si>
    <t>Unidad de medida</t>
  </si>
  <si>
    <t>Descripción</t>
  </si>
  <si>
    <t>Frecuencia de actualización</t>
  </si>
  <si>
    <t>Cobertura temporal</t>
  </si>
  <si>
    <t>Cobertura geográfica</t>
  </si>
  <si>
    <t>Fecha de actualización</t>
  </si>
  <si>
    <t>Próxima fecha de actualización</t>
  </si>
  <si>
    <t>Nota</t>
  </si>
  <si>
    <t>Estatal</t>
  </si>
  <si>
    <t>Diseño (LPS): es la suma total de la capacidad de tratamiento con base en el diseño de las plantas (la unidad es en litros por segundo).</t>
  </si>
  <si>
    <t>CVE_ENT</t>
  </si>
  <si>
    <t>ENT_FED</t>
  </si>
  <si>
    <t>01</t>
  </si>
  <si>
    <t>Aguascalientes</t>
  </si>
  <si>
    <t>Enero</t>
  </si>
  <si>
    <t>Febrero</t>
  </si>
  <si>
    <t>Marzo</t>
  </si>
  <si>
    <t>Abril</t>
  </si>
  <si>
    <t>Mayo</t>
  </si>
  <si>
    <t>Junio</t>
  </si>
  <si>
    <t>Agosto</t>
  </si>
  <si>
    <t>Septiembre</t>
  </si>
  <si>
    <t>Octubre</t>
  </si>
  <si>
    <t>Noviembre</t>
  </si>
  <si>
    <t>Diciembre</t>
  </si>
  <si>
    <t>Julio</t>
  </si>
  <si>
    <t>Instituto del Agua en el Estado (INAGUA)</t>
  </si>
  <si>
    <t>Relación entre volumen tratado y capacidad instalada de las plantas de tratamiento de aguas residuales a cargo del INAGUA.</t>
  </si>
  <si>
    <t xml:space="preserve">Cantidad de litros de aguas residuales tratadas por segundo, junto con el porcentaje de tratamiento en relación con la capacidad de diseño de la planta. Este indicador permite evaluar el desempeño operativo de las plantas de tratamiento respecto a su capacidad nominal. </t>
  </si>
  <si>
    <t>Anual</t>
  </si>
  <si>
    <t>INAGUA, plantas de tratamiento de aguas residuales</t>
  </si>
  <si>
    <t xml:space="preserve"> Aguas residuales tratadas (%)</t>
  </si>
  <si>
    <t>Aguas residuales tratadas: volumen porcentual, que resulta de la suma del volumen tratado en todas las plantas y se divide en el volumen de agua residual generada.</t>
  </si>
  <si>
    <t>Del total de plantas de tratamiento de aguas residuales existentes en el Estado de Aguascalientes, 36 plantas están a cargo del Instituto del Agua del Estado.</t>
  </si>
  <si>
    <t>Volumen: Litros por segundo (LPS)
Eficiencia/Cobertura: Porcentaje (%)</t>
  </si>
  <si>
    <t xml:space="preserve">La información anual es el promedio de todos los meses, para los tres indicadores. </t>
  </si>
  <si>
    <t>2017- MAR 2026</t>
  </si>
  <si>
    <t>Abril 2026</t>
  </si>
  <si>
    <t>Mayo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</si>
</sst>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9" formatCode="0.0%"/>
  </numFmts>
  <fonts count="7">
    <font>
      <sz val="11"/>
      <color theme="1"/>
      <name val="Calibri"/>
      <family val="2"/>
      <scheme val="minor"/>
    </font>
    <font>
      <sz val="11"/>
      <color theme="1"/>
      <name val="Calibri"/>
      <family val="2"/>
      <scheme val="minor"/>
    </font>
    <font>
      <b/>
      <sz val="12"/>
      <color theme="1"/>
      <name val="Calibri"/>
      <family val="2"/>
      <scheme val="minor"/>
    </font>
    <font>
      <sz val="11"/>
      <color theme="1"/>
      <name val="Calibri "/>
    </font>
    <font>
      <b/>
      <sz val="11"/>
      <color theme="1"/>
      <name val="Calibri"/>
      <family val="2"/>
      <scheme val="minor"/>
    </font>
    <font>
      <b/>
      <sz val="11"/>
      <name val="Calibri"/>
      <family val="2"/>
      <scheme val="minor"/>
    </font>
    <font>
      <sz val="11"/>
      <name val="Calibri"/>
      <family val="2"/>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9" fontId="1" fillId="0" borderId="0" applyFont="0" applyFill="0" applyBorder="0" applyAlignment="0" applyProtection="0"/>
  </cellStyleXfs>
  <cellXfs count="59">
    <xf numFmtId="0" fontId="0" fillId="0" borderId="0" xfId="0"/>
    <xf numFmtId="0" fontId="0" fillId="2" borderId="0" xfId="0" applyFill="1"/>
    <xf numFmtId="0" fontId="1" fillId="2" borderId="0" xfId="1" applyFill="1"/>
    <xf numFmtId="0" fontId="1" fillId="2" borderId="1" xfId="1" applyFill="1" applyBorder="1"/>
    <xf numFmtId="0" fontId="1" fillId="2" borderId="1" xfId="0" applyFont="1" applyFill="1" applyBorder="1"/>
    <xf numFmtId="0" fontId="1" fillId="2" borderId="1" xfId="1" applyFill="1" applyBorder="1" applyAlignment="1">
      <alignment vertical="center"/>
    </xf>
    <xf numFmtId="0" fontId="1" fillId="2" borderId="1" xfId="1" applyFill="1" applyBorder="1" applyAlignment="1">
      <alignment horizontal="left"/>
    </xf>
    <xf numFmtId="0" fontId="1" fillId="2" borderId="1" xfId="1" applyFill="1" applyBorder="1" applyAlignment="1">
      <alignment vertical="center" wrapText="1"/>
    </xf>
    <xf numFmtId="0" fontId="3" fillId="2" borderId="0" xfId="0" applyFont="1" applyFill="1"/>
    <xf numFmtId="0" fontId="0" fillId="0" borderId="1" xfId="0" applyBorder="1"/>
    <xf numFmtId="0" fontId="3" fillId="2" borderId="0" xfId="0" applyFont="1" applyFill="1" applyAlignment="1">
      <alignment horizontal="left"/>
    </xf>
    <xf numFmtId="49" fontId="1" fillId="2" borderId="1" xfId="1" quotePrefix="1" applyNumberFormat="1" applyFill="1" applyBorder="1" applyAlignment="1">
      <alignment vertical="center"/>
    </xf>
    <xf numFmtId="0" fontId="0" fillId="2" borderId="1" xfId="0" applyFont="1" applyFill="1" applyBorder="1"/>
    <xf numFmtId="0" fontId="5" fillId="2" borderId="1" xfId="0" applyFont="1" applyFill="1" applyBorder="1" applyAlignment="1">
      <alignment horizontal="left" vertical="center"/>
    </xf>
    <xf numFmtId="0" fontId="0" fillId="2" borderId="1" xfId="0" quotePrefix="1" applyFont="1" applyFill="1" applyBorder="1"/>
    <xf numFmtId="0" fontId="6" fillId="2" borderId="1" xfId="0" applyFont="1" applyFill="1" applyBorder="1" applyAlignment="1">
      <alignment horizontal="left" vertical="center"/>
    </xf>
    <xf numFmtId="17" fontId="6" fillId="2" borderId="1" xfId="0" applyNumberFormat="1" applyFont="1" applyFill="1" applyBorder="1" applyAlignment="1">
      <alignment horizontal="left"/>
    </xf>
    <xf numFmtId="3" fontId="6" fillId="2" borderId="1" xfId="0" applyNumberFormat="1" applyFont="1" applyFill="1" applyBorder="1" applyAlignment="1">
      <alignment horizontal="right"/>
    </xf>
    <xf numFmtId="17" fontId="5" fillId="2" borderId="1" xfId="0" applyNumberFormat="1" applyFont="1" applyFill="1" applyBorder="1" applyAlignment="1">
      <alignment horizontal="left"/>
    </xf>
    <xf numFmtId="3" fontId="5" fillId="2" borderId="1" xfId="0" applyNumberFormat="1" applyFont="1" applyFill="1" applyBorder="1" applyAlignment="1">
      <alignment horizontal="right"/>
    </xf>
    <xf numFmtId="0" fontId="6" fillId="2" borderId="1" xfId="0" applyFont="1" applyFill="1" applyBorder="1" applyAlignment="1">
      <alignment horizontal="left"/>
    </xf>
    <xf numFmtId="0" fontId="5" fillId="2" borderId="1" xfId="0" applyFont="1" applyFill="1" applyBorder="1" applyAlignment="1">
      <alignment horizontal="left"/>
    </xf>
    <xf numFmtId="0" fontId="4" fillId="2" borderId="1" xfId="0" applyFont="1" applyFill="1" applyBorder="1"/>
    <xf numFmtId="0" fontId="4" fillId="2" borderId="0" xfId="0" applyFont="1" applyFill="1" applyAlignment="1">
      <alignment horizontal="center" vertical="center"/>
    </xf>
    <xf numFmtId="0" fontId="4" fillId="2" borderId="1" xfId="0" quotePrefix="1" applyFont="1" applyFill="1" applyBorder="1"/>
    <xf numFmtId="164" fontId="6" fillId="2" borderId="1" xfId="0" applyNumberFormat="1" applyFont="1" applyFill="1" applyBorder="1" applyAlignment="1">
      <alignment horizontal="right"/>
    </xf>
    <xf numFmtId="164" fontId="5" fillId="2" borderId="1" xfId="0" applyNumberFormat="1" applyFont="1" applyFill="1" applyBorder="1" applyAlignment="1">
      <alignment horizontal="right"/>
    </xf>
    <xf numFmtId="0" fontId="1" fillId="0" borderId="1" xfId="1" applyFill="1" applyBorder="1" applyAlignment="1">
      <alignment wrapText="1"/>
    </xf>
    <xf numFmtId="0" fontId="1" fillId="0" borderId="1" xfId="0" applyFont="1" applyFill="1" applyBorder="1" applyAlignment="1">
      <alignment vertical="center" wrapText="1"/>
    </xf>
    <xf numFmtId="0" fontId="0" fillId="2" borderId="1" xfId="0" applyFill="1" applyBorder="1"/>
    <xf numFmtId="0" fontId="0" fillId="2" borderId="1" xfId="0" applyFill="1" applyBorder="1" applyAlignment="1">
      <alignment wrapText="1"/>
    </xf>
    <xf numFmtId="0" fontId="1" fillId="2" borderId="1" xfId="1" applyFill="1" applyBorder="1" applyAlignment="1">
      <alignment wrapText="1"/>
    </xf>
    <xf numFmtId="0" fontId="0" fillId="0" borderId="1" xfId="0" applyFill="1" applyBorder="1" applyAlignment="1">
      <alignment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0" fillId="0" borderId="1" xfId="0" quotePrefix="1" applyFont="1" applyFill="1" applyBorder="1"/>
    <xf numFmtId="0" fontId="0" fillId="0" borderId="1" xfId="0" applyFont="1" applyFill="1" applyBorder="1"/>
    <xf numFmtId="0" fontId="6" fillId="0" borderId="1" xfId="0" applyFont="1" applyFill="1" applyBorder="1" applyAlignment="1">
      <alignment horizontal="left"/>
    </xf>
    <xf numFmtId="17" fontId="6" fillId="0" borderId="1" xfId="0" applyNumberFormat="1" applyFont="1" applyFill="1" applyBorder="1" applyAlignment="1">
      <alignment horizontal="left"/>
    </xf>
    <xf numFmtId="3" fontId="6" fillId="0" borderId="1" xfId="0" applyNumberFormat="1" applyFont="1" applyFill="1" applyBorder="1" applyAlignment="1">
      <alignment horizontal="right"/>
    </xf>
    <xf numFmtId="164" fontId="6" fillId="0" borderId="1" xfId="0" applyNumberFormat="1" applyFont="1" applyFill="1" applyBorder="1" applyAlignment="1">
      <alignment horizontal="right"/>
    </xf>
    <xf numFmtId="0" fontId="0" fillId="0" borderId="1" xfId="0" applyFont="1" applyFill="1" applyBorder="1" applyAlignment="1">
      <alignment horizontal="left"/>
    </xf>
    <xf numFmtId="164" fontId="0" fillId="0" borderId="1" xfId="0" applyNumberFormat="1" applyFont="1" applyFill="1" applyBorder="1" applyAlignment="1"/>
    <xf numFmtId="164" fontId="0" fillId="0" borderId="1" xfId="0" applyNumberFormat="1" applyFont="1" applyFill="1" applyBorder="1"/>
    <xf numFmtId="0" fontId="4" fillId="0" borderId="1" xfId="0" quotePrefix="1" applyFont="1" applyFill="1" applyBorder="1"/>
    <xf numFmtId="0" fontId="4" fillId="0" borderId="1" xfId="0" applyFont="1" applyFill="1" applyBorder="1"/>
    <xf numFmtId="0" fontId="4" fillId="0" borderId="1" xfId="0" applyFont="1" applyFill="1" applyBorder="1" applyAlignment="1">
      <alignment horizontal="left"/>
    </xf>
    <xf numFmtId="17" fontId="5" fillId="0" borderId="1" xfId="0" applyNumberFormat="1" applyFont="1" applyFill="1" applyBorder="1" applyAlignment="1">
      <alignment horizontal="left"/>
    </xf>
    <xf numFmtId="3" fontId="5" fillId="0" borderId="1" xfId="0" applyNumberFormat="1" applyFont="1" applyFill="1" applyBorder="1" applyAlignment="1">
      <alignment horizontal="right"/>
    </xf>
    <xf numFmtId="3" fontId="4" fillId="0" borderId="1" xfId="0" applyNumberFormat="1" applyFont="1" applyFill="1" applyBorder="1"/>
    <xf numFmtId="164" fontId="4" fillId="0" borderId="1" xfId="0" applyNumberFormat="1" applyFont="1" applyFill="1" applyBorder="1"/>
    <xf numFmtId="0" fontId="1" fillId="2" borderId="1" xfId="0" applyFont="1" applyFill="1" applyBorder="1" applyAlignment="1">
      <alignment horizontal="left" vertical="center" wrapText="1"/>
    </xf>
    <xf numFmtId="0" fontId="2" fillId="0" borderId="2" xfId="1" applyFont="1" applyFill="1" applyBorder="1" applyAlignment="1">
      <alignment horizontal="left"/>
    </xf>
    <xf numFmtId="0" fontId="2" fillId="0" borderId="3" xfId="1" applyFont="1" applyFill="1" applyBorder="1" applyAlignment="1">
      <alignment horizontal="left"/>
    </xf>
    <xf numFmtId="0" fontId="1" fillId="2" borderId="1" xfId="1" applyFill="1" applyBorder="1" applyAlignment="1">
      <alignment horizontal="left" vertical="center"/>
    </xf>
    <xf numFmtId="169" fontId="3" fillId="2" borderId="0" xfId="2" applyNumberFormat="1" applyFont="1" applyFill="1"/>
    <xf numFmtId="9" fontId="0" fillId="2" borderId="0" xfId="2" applyFont="1" applyFill="1"/>
    <xf numFmtId="164" fontId="5" fillId="0" borderId="1" xfId="0" applyNumberFormat="1" applyFont="1" applyFill="1" applyBorder="1" applyAlignment="1">
      <alignment horizontal="right"/>
    </xf>
  </cellXfs>
  <cellStyles count="3">
    <cellStyle name="Normal" xfId="0" builtinId="0"/>
    <cellStyle name="Normal 2" xfId="1" xr:uid="{F1852CCD-472F-4BE6-B025-ABBB831346EA}"/>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D8708-B974-4B66-A820-5A69736CC2AE}">
  <dimension ref="A1:B15"/>
  <sheetViews>
    <sheetView workbookViewId="0">
      <selection activeCell="B11" sqref="B11"/>
    </sheetView>
  </sheetViews>
  <sheetFormatPr baseColWidth="10" defaultColWidth="11.42578125" defaultRowHeight="15"/>
  <cols>
    <col min="1" max="1" width="44.7109375" style="2" customWidth="1"/>
    <col min="2" max="2" width="89.28515625" style="2" customWidth="1"/>
    <col min="3" max="16384" width="11.42578125" style="2"/>
  </cols>
  <sheetData>
    <row r="1" spans="1:2" ht="15.75">
      <c r="A1" s="53" t="s">
        <v>38</v>
      </c>
      <c r="B1" s="54"/>
    </row>
    <row r="2" spans="1:2" ht="30">
      <c r="A2" s="3" t="s">
        <v>7</v>
      </c>
      <c r="B2" s="27" t="s">
        <v>35</v>
      </c>
    </row>
    <row r="3" spans="1:2" ht="34.5" customHeight="1">
      <c r="A3" s="5" t="s">
        <v>8</v>
      </c>
      <c r="B3" s="52" t="s">
        <v>42</v>
      </c>
    </row>
    <row r="4" spans="1:2" ht="43.5" customHeight="1">
      <c r="A4" s="5" t="s">
        <v>9</v>
      </c>
      <c r="B4" s="28" t="s">
        <v>36</v>
      </c>
    </row>
    <row r="5" spans="1:2">
      <c r="A5" s="5" t="s">
        <v>10</v>
      </c>
      <c r="B5" s="4" t="s">
        <v>5</v>
      </c>
    </row>
    <row r="6" spans="1:2">
      <c r="A6" s="5" t="s">
        <v>6</v>
      </c>
      <c r="B6" s="9" t="s">
        <v>34</v>
      </c>
    </row>
    <row r="7" spans="1:2">
      <c r="A7" s="3" t="s">
        <v>11</v>
      </c>
      <c r="B7" s="6" t="s">
        <v>44</v>
      </c>
    </row>
    <row r="8" spans="1:2">
      <c r="A8" s="3" t="s">
        <v>12</v>
      </c>
      <c r="B8" s="3" t="s">
        <v>16</v>
      </c>
    </row>
    <row r="9" spans="1:2">
      <c r="A9" s="3" t="s">
        <v>13</v>
      </c>
      <c r="B9" s="11" t="s">
        <v>45</v>
      </c>
    </row>
    <row r="10" spans="1:2">
      <c r="A10" s="7" t="s">
        <v>14</v>
      </c>
      <c r="B10" s="11" t="s">
        <v>46</v>
      </c>
    </row>
    <row r="11" spans="1:2" ht="30">
      <c r="A11" s="55" t="s">
        <v>15</v>
      </c>
      <c r="B11" s="30" t="s">
        <v>17</v>
      </c>
    </row>
    <row r="12" spans="1:2">
      <c r="A12" s="55"/>
      <c r="B12" s="29" t="s">
        <v>3</v>
      </c>
    </row>
    <row r="13" spans="1:2" ht="30">
      <c r="A13" s="55"/>
      <c r="B13" s="31" t="s">
        <v>40</v>
      </c>
    </row>
    <row r="14" spans="1:2" ht="30">
      <c r="A14" s="55"/>
      <c r="B14" s="31" t="s">
        <v>41</v>
      </c>
    </row>
    <row r="15" spans="1:2">
      <c r="A15" s="55"/>
      <c r="B15" s="32" t="s">
        <v>43</v>
      </c>
    </row>
  </sheetData>
  <mergeCells count="2">
    <mergeCell ref="A1:B1"/>
    <mergeCell ref="A11:A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6C4D6-5F5D-44C4-A69A-E2730517A4BE}">
  <sheetPr filterMode="1"/>
  <dimension ref="A1:H123"/>
  <sheetViews>
    <sheetView tabSelected="1" workbookViewId="0">
      <pane ySplit="1" topLeftCell="A2" activePane="bottomLeft" state="frozen"/>
      <selection pane="bottomLeft" activeCell="J124" sqref="J124"/>
    </sheetView>
  </sheetViews>
  <sheetFormatPr baseColWidth="10" defaultRowHeight="15"/>
  <cols>
    <col min="1" max="1" width="11.42578125" style="1"/>
    <col min="2" max="2" width="14.28515625" style="1" bestFit="1" customWidth="1"/>
    <col min="3" max="3" width="11.42578125" style="10"/>
    <col min="4" max="4" width="14.7109375" style="8" customWidth="1"/>
    <col min="5" max="6" width="11.42578125" style="8"/>
    <col min="7" max="7" width="16.5703125" style="8" customWidth="1"/>
    <col min="8" max="16384" width="11.42578125" style="1"/>
  </cols>
  <sheetData>
    <row r="1" spans="1:7" s="23" customFormat="1" ht="30">
      <c r="A1" s="33" t="s">
        <v>18</v>
      </c>
      <c r="B1" s="33" t="s">
        <v>19</v>
      </c>
      <c r="C1" s="34" t="s">
        <v>0</v>
      </c>
      <c r="D1" s="34" t="s">
        <v>1</v>
      </c>
      <c r="E1" s="35" t="s">
        <v>2</v>
      </c>
      <c r="F1" s="34" t="s">
        <v>4</v>
      </c>
      <c r="G1" s="35" t="s">
        <v>39</v>
      </c>
    </row>
    <row r="2" spans="1:7" hidden="1">
      <c r="A2" s="14" t="s">
        <v>20</v>
      </c>
      <c r="B2" s="12" t="s">
        <v>21</v>
      </c>
      <c r="C2" s="15">
        <v>2017</v>
      </c>
      <c r="D2" s="16" t="s">
        <v>22</v>
      </c>
      <c r="E2" s="17">
        <v>4268</v>
      </c>
      <c r="F2" s="17">
        <v>1560.22</v>
      </c>
      <c r="G2" s="25">
        <f t="shared" ref="G2:G26" si="0">(F2/E2)*100</f>
        <v>36.556232427366446</v>
      </c>
    </row>
    <row r="3" spans="1:7" hidden="1">
      <c r="A3" s="14" t="s">
        <v>20</v>
      </c>
      <c r="B3" s="12" t="s">
        <v>21</v>
      </c>
      <c r="C3" s="15">
        <v>2017</v>
      </c>
      <c r="D3" s="16" t="s">
        <v>23</v>
      </c>
      <c r="E3" s="17">
        <v>4268</v>
      </c>
      <c r="F3" s="17">
        <v>1434.15</v>
      </c>
      <c r="G3" s="25">
        <f t="shared" si="0"/>
        <v>33.602389878163073</v>
      </c>
    </row>
    <row r="4" spans="1:7" hidden="1">
      <c r="A4" s="14" t="s">
        <v>20</v>
      </c>
      <c r="B4" s="12" t="s">
        <v>21</v>
      </c>
      <c r="C4" s="15">
        <v>2017</v>
      </c>
      <c r="D4" s="16" t="s">
        <v>24</v>
      </c>
      <c r="E4" s="17">
        <v>4268</v>
      </c>
      <c r="F4" s="17">
        <v>1765.15</v>
      </c>
      <c r="G4" s="25">
        <f t="shared" si="0"/>
        <v>41.357778819119027</v>
      </c>
    </row>
    <row r="5" spans="1:7" hidden="1">
      <c r="A5" s="14" t="s">
        <v>20</v>
      </c>
      <c r="B5" s="12" t="s">
        <v>21</v>
      </c>
      <c r="C5" s="15">
        <v>2017</v>
      </c>
      <c r="D5" s="16" t="s">
        <v>25</v>
      </c>
      <c r="E5" s="17">
        <v>4268</v>
      </c>
      <c r="F5" s="17">
        <v>2162.58</v>
      </c>
      <c r="G5" s="25">
        <f t="shared" si="0"/>
        <v>50.669634489222112</v>
      </c>
    </row>
    <row r="6" spans="1:7" hidden="1">
      <c r="A6" s="14" t="s">
        <v>20</v>
      </c>
      <c r="B6" s="12" t="s">
        <v>21</v>
      </c>
      <c r="C6" s="15">
        <v>2017</v>
      </c>
      <c r="D6" s="16" t="s">
        <v>26</v>
      </c>
      <c r="E6" s="17">
        <v>4268</v>
      </c>
      <c r="F6" s="17">
        <v>2198.75</v>
      </c>
      <c r="G6" s="25">
        <f t="shared" si="0"/>
        <v>51.517104029990627</v>
      </c>
    </row>
    <row r="7" spans="1:7" hidden="1">
      <c r="A7" s="14" t="s">
        <v>20</v>
      </c>
      <c r="B7" s="12" t="s">
        <v>21</v>
      </c>
      <c r="C7" s="15">
        <v>2017</v>
      </c>
      <c r="D7" s="16" t="s">
        <v>27</v>
      </c>
      <c r="E7" s="17">
        <v>4268</v>
      </c>
      <c r="F7" s="17">
        <v>2296.48</v>
      </c>
      <c r="G7" s="25">
        <f t="shared" si="0"/>
        <v>53.806935332708527</v>
      </c>
    </row>
    <row r="8" spans="1:7" hidden="1">
      <c r="A8" s="14" t="s">
        <v>20</v>
      </c>
      <c r="B8" s="12" t="s">
        <v>21</v>
      </c>
      <c r="C8" s="15">
        <v>2017</v>
      </c>
      <c r="D8" s="12" t="s">
        <v>33</v>
      </c>
      <c r="E8" s="17">
        <v>4268</v>
      </c>
      <c r="F8" s="17">
        <v>2308.21</v>
      </c>
      <c r="G8" s="25">
        <f t="shared" si="0"/>
        <v>54.08177132146205</v>
      </c>
    </row>
    <row r="9" spans="1:7" hidden="1">
      <c r="A9" s="14" t="s">
        <v>20</v>
      </c>
      <c r="B9" s="12" t="s">
        <v>21</v>
      </c>
      <c r="C9" s="15">
        <v>2017</v>
      </c>
      <c r="D9" s="16" t="s">
        <v>28</v>
      </c>
      <c r="E9" s="17">
        <v>4268</v>
      </c>
      <c r="F9" s="17">
        <v>2852.75</v>
      </c>
      <c r="G9" s="25">
        <f t="shared" si="0"/>
        <v>66.840440487347706</v>
      </c>
    </row>
    <row r="10" spans="1:7" hidden="1">
      <c r="A10" s="14" t="s">
        <v>20</v>
      </c>
      <c r="B10" s="12" t="s">
        <v>21</v>
      </c>
      <c r="C10" s="15">
        <v>2017</v>
      </c>
      <c r="D10" s="16" t="s">
        <v>29</v>
      </c>
      <c r="E10" s="17">
        <v>4268</v>
      </c>
      <c r="F10" s="17">
        <v>2850.24</v>
      </c>
      <c r="G10" s="25">
        <f t="shared" si="0"/>
        <v>66.781630740393624</v>
      </c>
    </row>
    <row r="11" spans="1:7" hidden="1">
      <c r="A11" s="14" t="s">
        <v>20</v>
      </c>
      <c r="B11" s="12" t="s">
        <v>21</v>
      </c>
      <c r="C11" s="15">
        <v>2017</v>
      </c>
      <c r="D11" s="16" t="s">
        <v>30</v>
      </c>
      <c r="E11" s="17">
        <v>4268</v>
      </c>
      <c r="F11" s="17">
        <v>2599.41</v>
      </c>
      <c r="G11" s="25">
        <f t="shared" si="0"/>
        <v>60.904639175257728</v>
      </c>
    </row>
    <row r="12" spans="1:7" hidden="1">
      <c r="A12" s="14" t="s">
        <v>20</v>
      </c>
      <c r="B12" s="12" t="s">
        <v>21</v>
      </c>
      <c r="C12" s="15">
        <v>2017</v>
      </c>
      <c r="D12" s="16" t="s">
        <v>31</v>
      </c>
      <c r="E12" s="17">
        <v>4268</v>
      </c>
      <c r="F12" s="17">
        <v>2467.04</v>
      </c>
      <c r="G12" s="25">
        <f t="shared" si="0"/>
        <v>57.803186504217429</v>
      </c>
    </row>
    <row r="13" spans="1:7" hidden="1">
      <c r="A13" s="14" t="s">
        <v>20</v>
      </c>
      <c r="B13" s="12" t="s">
        <v>21</v>
      </c>
      <c r="C13" s="15">
        <v>2017</v>
      </c>
      <c r="D13" s="16" t="s">
        <v>32</v>
      </c>
      <c r="E13" s="17">
        <v>4268</v>
      </c>
      <c r="F13" s="17">
        <v>2630.73</v>
      </c>
      <c r="G13" s="25">
        <f t="shared" si="0"/>
        <v>61.638472352389883</v>
      </c>
    </row>
    <row r="14" spans="1:7" hidden="1">
      <c r="A14" s="14" t="s">
        <v>20</v>
      </c>
      <c r="B14" s="12" t="s">
        <v>21</v>
      </c>
      <c r="C14" s="13">
        <v>2017</v>
      </c>
      <c r="D14" s="18" t="s">
        <v>37</v>
      </c>
      <c r="E14" s="19">
        <v>4268</v>
      </c>
      <c r="F14" s="19">
        <f>AVERAGE(F2:F13)</f>
        <v>2260.4758333333334</v>
      </c>
      <c r="G14" s="26">
        <v>53</v>
      </c>
    </row>
    <row r="15" spans="1:7" hidden="1">
      <c r="A15" s="14" t="s">
        <v>20</v>
      </c>
      <c r="B15" s="12" t="s">
        <v>21</v>
      </c>
      <c r="C15" s="15">
        <v>2018</v>
      </c>
      <c r="D15" s="16" t="s">
        <v>22</v>
      </c>
      <c r="E15" s="17">
        <v>4268</v>
      </c>
      <c r="F15" s="17">
        <v>2604.9730917021502</v>
      </c>
      <c r="G15" s="25">
        <f t="shared" si="0"/>
        <v>61.034983404455254</v>
      </c>
    </row>
    <row r="16" spans="1:7" hidden="1">
      <c r="A16" s="14" t="s">
        <v>20</v>
      </c>
      <c r="B16" s="12" t="s">
        <v>21</v>
      </c>
      <c r="C16" s="15">
        <v>2018</v>
      </c>
      <c r="D16" s="16" t="s">
        <v>23</v>
      </c>
      <c r="E16" s="17">
        <v>4268</v>
      </c>
      <c r="F16" s="17">
        <v>2580.9708281216926</v>
      </c>
      <c r="G16" s="25">
        <f t="shared" si="0"/>
        <v>60.472606094697582</v>
      </c>
    </row>
    <row r="17" spans="1:7" hidden="1">
      <c r="A17" s="14" t="s">
        <v>20</v>
      </c>
      <c r="B17" s="12" t="s">
        <v>21</v>
      </c>
      <c r="C17" s="15">
        <v>2018</v>
      </c>
      <c r="D17" s="16" t="s">
        <v>24</v>
      </c>
      <c r="E17" s="17">
        <v>4268</v>
      </c>
      <c r="F17" s="17">
        <v>2393.45421281362</v>
      </c>
      <c r="G17" s="25">
        <f t="shared" si="0"/>
        <v>56.079058407067009</v>
      </c>
    </row>
    <row r="18" spans="1:7" hidden="1">
      <c r="A18" s="14" t="s">
        <v>20</v>
      </c>
      <c r="B18" s="12" t="s">
        <v>21</v>
      </c>
      <c r="C18" s="15">
        <v>2018</v>
      </c>
      <c r="D18" s="16" t="s">
        <v>25</v>
      </c>
      <c r="E18" s="17">
        <v>4268</v>
      </c>
      <c r="F18" s="17">
        <v>2679.1089572222218</v>
      </c>
      <c r="G18" s="25">
        <f t="shared" si="0"/>
        <v>62.771999934916153</v>
      </c>
    </row>
    <row r="19" spans="1:7" hidden="1">
      <c r="A19" s="14" t="s">
        <v>20</v>
      </c>
      <c r="B19" s="12" t="s">
        <v>21</v>
      </c>
      <c r="C19" s="15">
        <v>2018</v>
      </c>
      <c r="D19" s="16" t="s">
        <v>26</v>
      </c>
      <c r="E19" s="17">
        <v>4268</v>
      </c>
      <c r="F19" s="17">
        <v>2690.0736208183994</v>
      </c>
      <c r="G19" s="25">
        <f t="shared" si="0"/>
        <v>63.028903955445159</v>
      </c>
    </row>
    <row r="20" spans="1:7" hidden="1">
      <c r="A20" s="14" t="s">
        <v>20</v>
      </c>
      <c r="B20" s="12" t="s">
        <v>21</v>
      </c>
      <c r="C20" s="15">
        <v>2018</v>
      </c>
      <c r="D20" s="16" t="s">
        <v>27</v>
      </c>
      <c r="E20" s="17">
        <v>4268</v>
      </c>
      <c r="F20" s="17">
        <v>2861.99650540123</v>
      </c>
      <c r="G20" s="25">
        <f t="shared" si="0"/>
        <v>67.057087755417768</v>
      </c>
    </row>
    <row r="21" spans="1:7" hidden="1">
      <c r="A21" s="14" t="s">
        <v>20</v>
      </c>
      <c r="B21" s="12" t="s">
        <v>21</v>
      </c>
      <c r="C21" s="15">
        <v>2018</v>
      </c>
      <c r="D21" s="12" t="s">
        <v>33</v>
      </c>
      <c r="E21" s="17">
        <v>4268</v>
      </c>
      <c r="F21" s="17">
        <v>2902.1674074074076</v>
      </c>
      <c r="G21" s="25">
        <f t="shared" si="0"/>
        <v>67.998299142629051</v>
      </c>
    </row>
    <row r="22" spans="1:7" hidden="1">
      <c r="A22" s="14" t="s">
        <v>20</v>
      </c>
      <c r="B22" s="12" t="s">
        <v>21</v>
      </c>
      <c r="C22" s="15">
        <v>2018</v>
      </c>
      <c r="D22" s="16" t="s">
        <v>28</v>
      </c>
      <c r="E22" s="17">
        <v>4268</v>
      </c>
      <c r="F22" s="17">
        <v>2636.1435782556755</v>
      </c>
      <c r="G22" s="25">
        <f t="shared" si="0"/>
        <v>61.765313454912729</v>
      </c>
    </row>
    <row r="23" spans="1:7" hidden="1">
      <c r="A23" s="14" t="s">
        <v>20</v>
      </c>
      <c r="B23" s="12" t="s">
        <v>21</v>
      </c>
      <c r="C23" s="15">
        <v>2018</v>
      </c>
      <c r="D23" s="16" t="s">
        <v>29</v>
      </c>
      <c r="E23" s="17">
        <v>4268</v>
      </c>
      <c r="F23" s="17">
        <v>2757.9630339506166</v>
      </c>
      <c r="G23" s="25">
        <f t="shared" si="0"/>
        <v>64.619564994156903</v>
      </c>
    </row>
    <row r="24" spans="1:7" hidden="1">
      <c r="A24" s="14" t="s">
        <v>20</v>
      </c>
      <c r="B24" s="12" t="s">
        <v>21</v>
      </c>
      <c r="C24" s="15">
        <v>2018</v>
      </c>
      <c r="D24" s="16" t="s">
        <v>30</v>
      </c>
      <c r="E24" s="17">
        <v>4268</v>
      </c>
      <c r="F24" s="17">
        <v>2663.0658579002388</v>
      </c>
      <c r="G24" s="25">
        <f t="shared" si="0"/>
        <v>62.396107261017775</v>
      </c>
    </row>
    <row r="25" spans="1:7" hidden="1">
      <c r="A25" s="14" t="s">
        <v>20</v>
      </c>
      <c r="B25" s="12" t="s">
        <v>21</v>
      </c>
      <c r="C25" s="15">
        <v>2018</v>
      </c>
      <c r="D25" s="16" t="s">
        <v>31</v>
      </c>
      <c r="E25" s="17">
        <v>4268</v>
      </c>
      <c r="F25" s="17">
        <v>2643.7030419753087</v>
      </c>
      <c r="G25" s="25">
        <f t="shared" si="0"/>
        <v>61.942433035972556</v>
      </c>
    </row>
    <row r="26" spans="1:7" hidden="1">
      <c r="A26" s="14" t="s">
        <v>20</v>
      </c>
      <c r="B26" s="12" t="s">
        <v>21</v>
      </c>
      <c r="C26" s="15">
        <v>2018</v>
      </c>
      <c r="D26" s="16" t="s">
        <v>32</v>
      </c>
      <c r="E26" s="17">
        <v>4268</v>
      </c>
      <c r="F26" s="17">
        <v>2704.8956175328553</v>
      </c>
      <c r="G26" s="25">
        <f t="shared" si="0"/>
        <v>63.376185977808234</v>
      </c>
    </row>
    <row r="27" spans="1:7" hidden="1">
      <c r="A27" s="14" t="s">
        <v>20</v>
      </c>
      <c r="B27" s="12" t="s">
        <v>21</v>
      </c>
      <c r="C27" s="13">
        <v>2018</v>
      </c>
      <c r="D27" s="18" t="s">
        <v>37</v>
      </c>
      <c r="E27" s="19">
        <v>4268</v>
      </c>
      <c r="F27" s="19">
        <f>AVERAGE(F15:F26)</f>
        <v>2676.5429794251181</v>
      </c>
      <c r="G27" s="26">
        <v>62.7</v>
      </c>
    </row>
    <row r="28" spans="1:7" hidden="1">
      <c r="A28" s="14" t="s">
        <v>20</v>
      </c>
      <c r="B28" s="12" t="s">
        <v>21</v>
      </c>
      <c r="C28" s="15">
        <v>2019</v>
      </c>
      <c r="D28" s="16" t="s">
        <v>22</v>
      </c>
      <c r="E28" s="17">
        <v>4268</v>
      </c>
      <c r="F28" s="17">
        <v>2405.35</v>
      </c>
      <c r="G28" s="25">
        <v>56.4</v>
      </c>
    </row>
    <row r="29" spans="1:7" hidden="1">
      <c r="A29" s="14" t="s">
        <v>20</v>
      </c>
      <c r="B29" s="12" t="s">
        <v>21</v>
      </c>
      <c r="C29" s="15">
        <v>2019</v>
      </c>
      <c r="D29" s="16" t="s">
        <v>23</v>
      </c>
      <c r="E29" s="17">
        <v>4268</v>
      </c>
      <c r="F29" s="17">
        <v>2283.39</v>
      </c>
      <c r="G29" s="25">
        <v>53.5</v>
      </c>
    </row>
    <row r="30" spans="1:7" hidden="1">
      <c r="A30" s="14" t="s">
        <v>20</v>
      </c>
      <c r="B30" s="12" t="s">
        <v>21</v>
      </c>
      <c r="C30" s="15">
        <v>2019</v>
      </c>
      <c r="D30" s="16" t="s">
        <v>24</v>
      </c>
      <c r="E30" s="17">
        <v>4268</v>
      </c>
      <c r="F30" s="17">
        <v>1969.6</v>
      </c>
      <c r="G30" s="25">
        <v>46.1</v>
      </c>
    </row>
    <row r="31" spans="1:7" hidden="1">
      <c r="A31" s="14" t="s">
        <v>20</v>
      </c>
      <c r="B31" s="12" t="s">
        <v>21</v>
      </c>
      <c r="C31" s="15">
        <v>2019</v>
      </c>
      <c r="D31" s="16" t="s">
        <v>25</v>
      </c>
      <c r="E31" s="17">
        <v>4268</v>
      </c>
      <c r="F31" s="17">
        <v>2057.16</v>
      </c>
      <c r="G31" s="25">
        <v>48.28</v>
      </c>
    </row>
    <row r="32" spans="1:7" hidden="1">
      <c r="A32" s="14" t="s">
        <v>20</v>
      </c>
      <c r="B32" s="12" t="s">
        <v>21</v>
      </c>
      <c r="C32" s="15">
        <v>2019</v>
      </c>
      <c r="D32" s="16" t="s">
        <v>26</v>
      </c>
      <c r="E32" s="17">
        <v>4268</v>
      </c>
      <c r="F32" s="17">
        <v>2106</v>
      </c>
      <c r="G32" s="25">
        <v>49.4</v>
      </c>
    </row>
    <row r="33" spans="1:7" hidden="1">
      <c r="A33" s="14" t="s">
        <v>20</v>
      </c>
      <c r="B33" s="12" t="s">
        <v>21</v>
      </c>
      <c r="C33" s="15">
        <v>2019</v>
      </c>
      <c r="D33" s="16" t="s">
        <v>27</v>
      </c>
      <c r="E33" s="17">
        <v>4268</v>
      </c>
      <c r="F33" s="17">
        <v>2085.6999999999998</v>
      </c>
      <c r="G33" s="25">
        <v>49</v>
      </c>
    </row>
    <row r="34" spans="1:7" hidden="1">
      <c r="A34" s="14" t="s">
        <v>20</v>
      </c>
      <c r="B34" s="12" t="s">
        <v>21</v>
      </c>
      <c r="C34" s="15">
        <v>2019</v>
      </c>
      <c r="D34" s="12" t="s">
        <v>33</v>
      </c>
      <c r="E34" s="17">
        <v>4268</v>
      </c>
      <c r="F34" s="17">
        <v>2295.25</v>
      </c>
      <c r="G34" s="25">
        <v>53.8</v>
      </c>
    </row>
    <row r="35" spans="1:7" hidden="1">
      <c r="A35" s="14" t="s">
        <v>20</v>
      </c>
      <c r="B35" s="12" t="s">
        <v>21</v>
      </c>
      <c r="C35" s="15">
        <v>2019</v>
      </c>
      <c r="D35" s="16" t="s">
        <v>28</v>
      </c>
      <c r="E35" s="17">
        <v>4268</v>
      </c>
      <c r="F35" s="17">
        <v>2331.2600000000002</v>
      </c>
      <c r="G35" s="25">
        <v>54.6</v>
      </c>
    </row>
    <row r="36" spans="1:7" hidden="1">
      <c r="A36" s="14" t="s">
        <v>20</v>
      </c>
      <c r="B36" s="12" t="s">
        <v>21</v>
      </c>
      <c r="C36" s="15">
        <v>2019</v>
      </c>
      <c r="D36" s="16" t="s">
        <v>29</v>
      </c>
      <c r="E36" s="17">
        <v>4268</v>
      </c>
      <c r="F36" s="17">
        <v>2431.91</v>
      </c>
      <c r="G36" s="25">
        <v>57</v>
      </c>
    </row>
    <row r="37" spans="1:7" hidden="1">
      <c r="A37" s="14" t="s">
        <v>20</v>
      </c>
      <c r="B37" s="12" t="s">
        <v>21</v>
      </c>
      <c r="C37" s="15">
        <v>2019</v>
      </c>
      <c r="D37" s="16" t="s">
        <v>30</v>
      </c>
      <c r="E37" s="17">
        <v>4268</v>
      </c>
      <c r="F37" s="17">
        <v>2560.4</v>
      </c>
      <c r="G37" s="25">
        <v>60</v>
      </c>
    </row>
    <row r="38" spans="1:7" hidden="1">
      <c r="A38" s="14" t="s">
        <v>20</v>
      </c>
      <c r="B38" s="12" t="s">
        <v>21</v>
      </c>
      <c r="C38" s="15">
        <v>2019</v>
      </c>
      <c r="D38" s="16" t="s">
        <v>31</v>
      </c>
      <c r="E38" s="17">
        <v>4268</v>
      </c>
      <c r="F38" s="17">
        <v>2527.27</v>
      </c>
      <c r="G38" s="25">
        <v>59.2</v>
      </c>
    </row>
    <row r="39" spans="1:7" hidden="1">
      <c r="A39" s="14" t="s">
        <v>20</v>
      </c>
      <c r="B39" s="12" t="s">
        <v>21</v>
      </c>
      <c r="C39" s="15">
        <v>2019</v>
      </c>
      <c r="D39" s="16" t="s">
        <v>32</v>
      </c>
      <c r="E39" s="17">
        <v>4268</v>
      </c>
      <c r="F39" s="17">
        <v>2754.47</v>
      </c>
      <c r="G39" s="25">
        <v>64.5</v>
      </c>
    </row>
    <row r="40" spans="1:7" hidden="1">
      <c r="A40" s="14" t="s">
        <v>20</v>
      </c>
      <c r="B40" s="12" t="s">
        <v>21</v>
      </c>
      <c r="C40" s="13">
        <v>2019</v>
      </c>
      <c r="D40" s="18" t="s">
        <v>37</v>
      </c>
      <c r="E40" s="19">
        <v>4268</v>
      </c>
      <c r="F40" s="19">
        <f>AVERAGE(F28:F39)</f>
        <v>2317.3133333333335</v>
      </c>
      <c r="G40" s="26">
        <v>54.3</v>
      </c>
    </row>
    <row r="41" spans="1:7" hidden="1">
      <c r="A41" s="14" t="s">
        <v>20</v>
      </c>
      <c r="B41" s="12" t="s">
        <v>21</v>
      </c>
      <c r="C41" s="15">
        <v>2020</v>
      </c>
      <c r="D41" s="16" t="s">
        <v>22</v>
      </c>
      <c r="E41" s="17">
        <v>4268</v>
      </c>
      <c r="F41" s="17">
        <v>1858.76</v>
      </c>
      <c r="G41" s="25">
        <v>43.6</v>
      </c>
    </row>
    <row r="42" spans="1:7" hidden="1">
      <c r="A42" s="14" t="s">
        <v>20</v>
      </c>
      <c r="B42" s="12" t="s">
        <v>21</v>
      </c>
      <c r="C42" s="15">
        <v>2020</v>
      </c>
      <c r="D42" s="16" t="s">
        <v>23</v>
      </c>
      <c r="E42" s="17">
        <v>4268</v>
      </c>
      <c r="F42" s="17">
        <v>2339.08</v>
      </c>
      <c r="G42" s="25">
        <v>54.8</v>
      </c>
    </row>
    <row r="43" spans="1:7" hidden="1">
      <c r="A43" s="14" t="s">
        <v>20</v>
      </c>
      <c r="B43" s="12" t="s">
        <v>21</v>
      </c>
      <c r="C43" s="15">
        <v>2020</v>
      </c>
      <c r="D43" s="16" t="s">
        <v>24</v>
      </c>
      <c r="E43" s="17">
        <v>4268</v>
      </c>
      <c r="F43" s="17">
        <v>2446.66</v>
      </c>
      <c r="G43" s="25">
        <v>57.3</v>
      </c>
    </row>
    <row r="44" spans="1:7" hidden="1">
      <c r="A44" s="14" t="s">
        <v>20</v>
      </c>
      <c r="B44" s="12" t="s">
        <v>21</v>
      </c>
      <c r="C44" s="15">
        <v>2020</v>
      </c>
      <c r="D44" s="16" t="s">
        <v>25</v>
      </c>
      <c r="E44" s="17">
        <v>4268</v>
      </c>
      <c r="F44" s="17">
        <v>2192.2600000000002</v>
      </c>
      <c r="G44" s="25">
        <v>52.4</v>
      </c>
    </row>
    <row r="45" spans="1:7" hidden="1">
      <c r="A45" s="14" t="s">
        <v>20</v>
      </c>
      <c r="B45" s="12" t="s">
        <v>21</v>
      </c>
      <c r="C45" s="15">
        <v>2020</v>
      </c>
      <c r="D45" s="16" t="s">
        <v>26</v>
      </c>
      <c r="E45" s="17">
        <v>4268</v>
      </c>
      <c r="F45" s="17">
        <v>2295.5500000000002</v>
      </c>
      <c r="G45" s="25">
        <v>53.8</v>
      </c>
    </row>
    <row r="46" spans="1:7" hidden="1">
      <c r="A46" s="14" t="s">
        <v>20</v>
      </c>
      <c r="B46" s="12" t="s">
        <v>21</v>
      </c>
      <c r="C46" s="15">
        <v>2020</v>
      </c>
      <c r="D46" s="16" t="s">
        <v>27</v>
      </c>
      <c r="E46" s="17">
        <v>4268</v>
      </c>
      <c r="F46" s="17">
        <v>2266.2199999999998</v>
      </c>
      <c r="G46" s="25">
        <v>53.1</v>
      </c>
    </row>
    <row r="47" spans="1:7" hidden="1">
      <c r="A47" s="14" t="s">
        <v>20</v>
      </c>
      <c r="B47" s="12" t="s">
        <v>21</v>
      </c>
      <c r="C47" s="15">
        <v>2020</v>
      </c>
      <c r="D47" s="12" t="s">
        <v>33</v>
      </c>
      <c r="E47" s="17">
        <v>4268</v>
      </c>
      <c r="F47" s="17">
        <v>2266.5</v>
      </c>
      <c r="G47" s="25">
        <v>53.104498594189323</v>
      </c>
    </row>
    <row r="48" spans="1:7" hidden="1">
      <c r="A48" s="14" t="s">
        <v>20</v>
      </c>
      <c r="B48" s="12" t="s">
        <v>21</v>
      </c>
      <c r="C48" s="15">
        <v>2020</v>
      </c>
      <c r="D48" s="16" t="s">
        <v>28</v>
      </c>
      <c r="E48" s="17">
        <v>4268</v>
      </c>
      <c r="F48" s="17">
        <v>2162.3000000000002</v>
      </c>
      <c r="G48" s="25">
        <v>50.663074039362698</v>
      </c>
    </row>
    <row r="49" spans="1:7" hidden="1">
      <c r="A49" s="14" t="s">
        <v>20</v>
      </c>
      <c r="B49" s="12" t="s">
        <v>21</v>
      </c>
      <c r="C49" s="15">
        <v>2020</v>
      </c>
      <c r="D49" s="16" t="s">
        <v>29</v>
      </c>
      <c r="E49" s="17">
        <v>4268</v>
      </c>
      <c r="F49" s="17">
        <v>2205.1999999999998</v>
      </c>
      <c r="G49" s="25">
        <v>51.66822867853795</v>
      </c>
    </row>
    <row r="50" spans="1:7" hidden="1">
      <c r="A50" s="14" t="s">
        <v>20</v>
      </c>
      <c r="B50" s="12" t="s">
        <v>21</v>
      </c>
      <c r="C50" s="15">
        <v>2020</v>
      </c>
      <c r="D50" s="16" t="s">
        <v>30</v>
      </c>
      <c r="E50" s="17">
        <v>4268</v>
      </c>
      <c r="F50" s="17">
        <v>1866.91</v>
      </c>
      <c r="G50" s="25">
        <f>+F50/E50*100</f>
        <v>43.742033739456417</v>
      </c>
    </row>
    <row r="51" spans="1:7" hidden="1">
      <c r="A51" s="14" t="s">
        <v>20</v>
      </c>
      <c r="B51" s="12" t="s">
        <v>21</v>
      </c>
      <c r="C51" s="15">
        <v>2020</v>
      </c>
      <c r="D51" s="16" t="s">
        <v>31</v>
      </c>
      <c r="E51" s="17">
        <v>4268</v>
      </c>
      <c r="F51" s="17">
        <v>1953.75</v>
      </c>
      <c r="G51" s="25">
        <f>+F51/E51*100</f>
        <v>45.776710402999058</v>
      </c>
    </row>
    <row r="52" spans="1:7" hidden="1">
      <c r="A52" s="14" t="s">
        <v>20</v>
      </c>
      <c r="B52" s="12" t="s">
        <v>21</v>
      </c>
      <c r="C52" s="15">
        <v>2020</v>
      </c>
      <c r="D52" s="16" t="s">
        <v>32</v>
      </c>
      <c r="E52" s="17">
        <v>4268</v>
      </c>
      <c r="F52" s="17">
        <v>2403.9</v>
      </c>
      <c r="G52" s="25">
        <v>56.3</v>
      </c>
    </row>
    <row r="53" spans="1:7" hidden="1">
      <c r="A53" s="14" t="s">
        <v>20</v>
      </c>
      <c r="B53" s="12" t="s">
        <v>21</v>
      </c>
      <c r="C53" s="13">
        <v>2020</v>
      </c>
      <c r="D53" s="18" t="s">
        <v>37</v>
      </c>
      <c r="E53" s="19">
        <v>4268</v>
      </c>
      <c r="F53" s="19">
        <f>AVERAGE(F41:F52)</f>
        <v>2188.0908333333336</v>
      </c>
      <c r="G53" s="26">
        <v>51.4</v>
      </c>
    </row>
    <row r="54" spans="1:7" hidden="1">
      <c r="A54" s="14" t="s">
        <v>20</v>
      </c>
      <c r="B54" s="12" t="s">
        <v>21</v>
      </c>
      <c r="C54" s="15">
        <v>2021</v>
      </c>
      <c r="D54" s="16" t="s">
        <v>22</v>
      </c>
      <c r="E54" s="17">
        <v>4268</v>
      </c>
      <c r="F54" s="17">
        <v>2085.5</v>
      </c>
      <c r="G54" s="25">
        <f>F54/E54*100</f>
        <v>48.863636363636367</v>
      </c>
    </row>
    <row r="55" spans="1:7" hidden="1">
      <c r="A55" s="14" t="s">
        <v>20</v>
      </c>
      <c r="B55" s="12" t="s">
        <v>21</v>
      </c>
      <c r="C55" s="15">
        <v>2021</v>
      </c>
      <c r="D55" s="16" t="s">
        <v>23</v>
      </c>
      <c r="E55" s="17">
        <v>4268</v>
      </c>
      <c r="F55" s="17">
        <v>2171.15</v>
      </c>
      <c r="G55" s="25">
        <f t="shared" ref="G55:G56" si="1">F55/E55*100</f>
        <v>50.870431115276482</v>
      </c>
    </row>
    <row r="56" spans="1:7" hidden="1">
      <c r="A56" s="14" t="s">
        <v>20</v>
      </c>
      <c r="B56" s="12" t="s">
        <v>21</v>
      </c>
      <c r="C56" s="15">
        <v>2021</v>
      </c>
      <c r="D56" s="16" t="s">
        <v>24</v>
      </c>
      <c r="E56" s="17">
        <v>4268</v>
      </c>
      <c r="F56" s="17">
        <v>1897.2</v>
      </c>
      <c r="G56" s="25">
        <f t="shared" si="1"/>
        <v>44.45173383317713</v>
      </c>
    </row>
    <row r="57" spans="1:7" hidden="1">
      <c r="A57" s="14" t="s">
        <v>20</v>
      </c>
      <c r="B57" s="12" t="s">
        <v>21</v>
      </c>
      <c r="C57" s="15">
        <v>2021</v>
      </c>
      <c r="D57" s="16" t="s">
        <v>25</v>
      </c>
      <c r="E57" s="17">
        <v>4268</v>
      </c>
      <c r="F57" s="17">
        <v>1883</v>
      </c>
      <c r="G57" s="25">
        <f>+F57/E57*100</f>
        <v>44.119025304592313</v>
      </c>
    </row>
    <row r="58" spans="1:7" hidden="1">
      <c r="A58" s="14" t="s">
        <v>20</v>
      </c>
      <c r="B58" s="12" t="s">
        <v>21</v>
      </c>
      <c r="C58" s="15">
        <v>2021</v>
      </c>
      <c r="D58" s="16" t="s">
        <v>26</v>
      </c>
      <c r="E58" s="17">
        <v>4268</v>
      </c>
      <c r="F58" s="17">
        <v>2134.6801747311829</v>
      </c>
      <c r="G58" s="25">
        <f t="shared" ref="G58:G78" si="2">+F58/E58*100</f>
        <v>50.01593661506989</v>
      </c>
    </row>
    <row r="59" spans="1:7" hidden="1">
      <c r="A59" s="14" t="s">
        <v>20</v>
      </c>
      <c r="B59" s="12" t="s">
        <v>21</v>
      </c>
      <c r="C59" s="15">
        <v>2021</v>
      </c>
      <c r="D59" s="16" t="s">
        <v>27</v>
      </c>
      <c r="E59" s="17">
        <v>4268</v>
      </c>
      <c r="F59" s="17">
        <v>2375.3435223765432</v>
      </c>
      <c r="G59" s="25">
        <f t="shared" si="2"/>
        <v>55.654721705167361</v>
      </c>
    </row>
    <row r="60" spans="1:7" hidden="1">
      <c r="A60" s="14" t="s">
        <v>20</v>
      </c>
      <c r="B60" s="12" t="s">
        <v>21</v>
      </c>
      <c r="C60" s="15">
        <v>2021</v>
      </c>
      <c r="D60" s="12" t="s">
        <v>33</v>
      </c>
      <c r="E60" s="17">
        <v>4268</v>
      </c>
      <c r="F60" s="17">
        <v>2220.238295250896</v>
      </c>
      <c r="G60" s="25">
        <f t="shared" si="2"/>
        <v>52.020578614125959</v>
      </c>
    </row>
    <row r="61" spans="1:7" hidden="1">
      <c r="A61" s="14" t="s">
        <v>20</v>
      </c>
      <c r="B61" s="12" t="s">
        <v>21</v>
      </c>
      <c r="C61" s="15">
        <v>2021</v>
      </c>
      <c r="D61" s="16" t="s">
        <v>28</v>
      </c>
      <c r="E61" s="17">
        <v>4268</v>
      </c>
      <c r="F61" s="17">
        <v>2181.4105346475508</v>
      </c>
      <c r="G61" s="25">
        <f t="shared" si="2"/>
        <v>51.110837269155361</v>
      </c>
    </row>
    <row r="62" spans="1:7" hidden="1">
      <c r="A62" s="14" t="s">
        <v>20</v>
      </c>
      <c r="B62" s="12" t="s">
        <v>21</v>
      </c>
      <c r="C62" s="15">
        <v>2021</v>
      </c>
      <c r="D62" s="16" t="s">
        <v>29</v>
      </c>
      <c r="E62" s="17">
        <v>4268</v>
      </c>
      <c r="F62" s="17">
        <v>2150.5103317901235</v>
      </c>
      <c r="G62" s="25">
        <f t="shared" si="2"/>
        <v>50.386840013826692</v>
      </c>
    </row>
    <row r="63" spans="1:7" hidden="1">
      <c r="A63" s="14" t="s">
        <v>20</v>
      </c>
      <c r="B63" s="12" t="s">
        <v>21</v>
      </c>
      <c r="C63" s="15">
        <v>2021</v>
      </c>
      <c r="D63" s="16" t="s">
        <v>30</v>
      </c>
      <c r="E63" s="17">
        <v>4268</v>
      </c>
      <c r="F63" s="17">
        <v>2094.4261409796895</v>
      </c>
      <c r="G63" s="25">
        <f t="shared" si="2"/>
        <v>49.072777436262641</v>
      </c>
    </row>
    <row r="64" spans="1:7" hidden="1">
      <c r="A64" s="14" t="s">
        <v>20</v>
      </c>
      <c r="B64" s="12" t="s">
        <v>21</v>
      </c>
      <c r="C64" s="15">
        <v>2021</v>
      </c>
      <c r="D64" s="16" t="s">
        <v>31</v>
      </c>
      <c r="E64" s="17">
        <v>4268</v>
      </c>
      <c r="F64" s="17">
        <v>2032.7154070216052</v>
      </c>
      <c r="G64" s="25">
        <f t="shared" si="2"/>
        <v>47.626883950834234</v>
      </c>
    </row>
    <row r="65" spans="1:7" hidden="1">
      <c r="A65" s="14" t="s">
        <v>20</v>
      </c>
      <c r="B65" s="12" t="s">
        <v>21</v>
      </c>
      <c r="C65" s="15">
        <v>2021</v>
      </c>
      <c r="D65" s="16" t="s">
        <v>32</v>
      </c>
      <c r="E65" s="17">
        <v>4268</v>
      </c>
      <c r="F65" s="17">
        <v>2241.8903830645158</v>
      </c>
      <c r="G65" s="25">
        <f t="shared" si="2"/>
        <v>52.527890887172347</v>
      </c>
    </row>
    <row r="66" spans="1:7" hidden="1">
      <c r="A66" s="14" t="s">
        <v>20</v>
      </c>
      <c r="B66" s="12" t="s">
        <v>21</v>
      </c>
      <c r="C66" s="13">
        <v>2021</v>
      </c>
      <c r="D66" s="18" t="s">
        <v>37</v>
      </c>
      <c r="E66" s="19">
        <v>4268</v>
      </c>
      <c r="F66" s="19">
        <f>AVERAGE(F54:F65)</f>
        <v>2122.3387324885084</v>
      </c>
      <c r="G66" s="26">
        <v>49.7</v>
      </c>
    </row>
    <row r="67" spans="1:7" hidden="1">
      <c r="A67" s="14" t="s">
        <v>20</v>
      </c>
      <c r="B67" s="12" t="s">
        <v>21</v>
      </c>
      <c r="C67" s="20">
        <v>2022</v>
      </c>
      <c r="D67" s="16" t="s">
        <v>22</v>
      </c>
      <c r="E67" s="17">
        <v>4268</v>
      </c>
      <c r="F67" s="17">
        <v>2098.5655615292712</v>
      </c>
      <c r="G67" s="25">
        <f t="shared" si="2"/>
        <v>49.169764796843282</v>
      </c>
    </row>
    <row r="68" spans="1:7" hidden="1">
      <c r="A68" s="14" t="s">
        <v>20</v>
      </c>
      <c r="B68" s="12" t="s">
        <v>21</v>
      </c>
      <c r="C68" s="20">
        <v>2022</v>
      </c>
      <c r="D68" s="16" t="s">
        <v>23</v>
      </c>
      <c r="E68" s="17">
        <v>4268</v>
      </c>
      <c r="F68" s="17">
        <v>1982.2571924603174</v>
      </c>
      <c r="G68" s="25">
        <f t="shared" si="2"/>
        <v>46.444638998601626</v>
      </c>
    </row>
    <row r="69" spans="1:7" hidden="1">
      <c r="A69" s="14" t="s">
        <v>20</v>
      </c>
      <c r="B69" s="12" t="s">
        <v>21</v>
      </c>
      <c r="C69" s="20">
        <v>2022</v>
      </c>
      <c r="D69" s="16" t="s">
        <v>24</v>
      </c>
      <c r="E69" s="17">
        <v>4268</v>
      </c>
      <c r="F69" s="17">
        <v>2156.9907407407409</v>
      </c>
      <c r="G69" s="25">
        <f t="shared" si="2"/>
        <v>50.5386771495019</v>
      </c>
    </row>
    <row r="70" spans="1:7" hidden="1">
      <c r="A70" s="14" t="s">
        <v>20</v>
      </c>
      <c r="B70" s="12" t="s">
        <v>21</v>
      </c>
      <c r="C70" s="20">
        <v>2022</v>
      </c>
      <c r="D70" s="16" t="s">
        <v>25</v>
      </c>
      <c r="E70" s="17">
        <v>4268</v>
      </c>
      <c r="F70" s="17">
        <v>2034.5829475308642</v>
      </c>
      <c r="G70" s="25">
        <f t="shared" si="2"/>
        <v>47.670640757517909</v>
      </c>
    </row>
    <row r="71" spans="1:7" hidden="1">
      <c r="A71" s="14" t="s">
        <v>20</v>
      </c>
      <c r="B71" s="12" t="s">
        <v>21</v>
      </c>
      <c r="C71" s="20">
        <v>2022</v>
      </c>
      <c r="D71" s="16" t="s">
        <v>26</v>
      </c>
      <c r="E71" s="17">
        <v>4268</v>
      </c>
      <c r="F71" s="17">
        <v>2404.1706989247314</v>
      </c>
      <c r="G71" s="25">
        <f t="shared" si="2"/>
        <v>56.330147584928106</v>
      </c>
    </row>
    <row r="72" spans="1:7" hidden="1">
      <c r="A72" s="14" t="s">
        <v>20</v>
      </c>
      <c r="B72" s="12" t="s">
        <v>21</v>
      </c>
      <c r="C72" s="20">
        <v>2022</v>
      </c>
      <c r="D72" s="16" t="s">
        <v>27</v>
      </c>
      <c r="E72" s="17">
        <v>4268</v>
      </c>
      <c r="F72" s="17">
        <v>2639.4540895061727</v>
      </c>
      <c r="G72" s="25">
        <f t="shared" si="2"/>
        <v>61.842879323012475</v>
      </c>
    </row>
    <row r="73" spans="1:7" hidden="1">
      <c r="A73" s="14" t="s">
        <v>20</v>
      </c>
      <c r="B73" s="12" t="s">
        <v>21</v>
      </c>
      <c r="C73" s="20">
        <v>2022</v>
      </c>
      <c r="D73" s="12" t="s">
        <v>33</v>
      </c>
      <c r="E73" s="17">
        <v>4268</v>
      </c>
      <c r="F73" s="17">
        <v>2087.2031810035842</v>
      </c>
      <c r="G73" s="25">
        <f>+F73/E73*100</f>
        <v>48.903542197834682</v>
      </c>
    </row>
    <row r="74" spans="1:7" hidden="1">
      <c r="A74" s="14" t="s">
        <v>20</v>
      </c>
      <c r="B74" s="12" t="s">
        <v>21</v>
      </c>
      <c r="C74" s="20">
        <v>2022</v>
      </c>
      <c r="D74" s="16" t="s">
        <v>28</v>
      </c>
      <c r="E74" s="17">
        <v>4268</v>
      </c>
      <c r="F74" s="17">
        <v>2040.0821385902032</v>
      </c>
      <c r="G74" s="25">
        <f t="shared" si="2"/>
        <v>47.799487783275616</v>
      </c>
    </row>
    <row r="75" spans="1:7" hidden="1">
      <c r="A75" s="14" t="s">
        <v>20</v>
      </c>
      <c r="B75" s="12" t="s">
        <v>21</v>
      </c>
      <c r="C75" s="20">
        <v>2022</v>
      </c>
      <c r="D75" s="16" t="s">
        <v>29</v>
      </c>
      <c r="E75" s="17">
        <v>4268</v>
      </c>
      <c r="F75" s="17">
        <v>2424.9313271604938</v>
      </c>
      <c r="G75" s="25">
        <f t="shared" si="2"/>
        <v>56.816572801323659</v>
      </c>
    </row>
    <row r="76" spans="1:7" hidden="1">
      <c r="A76" s="14" t="s">
        <v>20</v>
      </c>
      <c r="B76" s="12" t="s">
        <v>21</v>
      </c>
      <c r="C76" s="20">
        <v>2022</v>
      </c>
      <c r="D76" s="16" t="s">
        <v>30</v>
      </c>
      <c r="E76" s="17">
        <v>4268</v>
      </c>
      <c r="F76" s="17">
        <v>2299.3945639187573</v>
      </c>
      <c r="G76" s="25">
        <f t="shared" si="2"/>
        <v>53.875224084319527</v>
      </c>
    </row>
    <row r="77" spans="1:7" hidden="1">
      <c r="A77" s="14" t="s">
        <v>20</v>
      </c>
      <c r="B77" s="12" t="s">
        <v>21</v>
      </c>
      <c r="C77" s="20">
        <v>2022</v>
      </c>
      <c r="D77" s="16" t="s">
        <v>31</v>
      </c>
      <c r="E77" s="17">
        <v>4268</v>
      </c>
      <c r="F77" s="17">
        <v>2071.8416280864199</v>
      </c>
      <c r="G77" s="25">
        <f t="shared" si="2"/>
        <v>48.543618277563723</v>
      </c>
    </row>
    <row r="78" spans="1:7" hidden="1">
      <c r="A78" s="14" t="s">
        <v>20</v>
      </c>
      <c r="B78" s="12" t="s">
        <v>21</v>
      </c>
      <c r="C78" s="20">
        <v>2022</v>
      </c>
      <c r="D78" s="16" t="s">
        <v>32</v>
      </c>
      <c r="E78" s="17">
        <v>4268</v>
      </c>
      <c r="F78" s="17">
        <v>2230.1915322580644</v>
      </c>
      <c r="G78" s="25">
        <f t="shared" si="2"/>
        <v>52.253784729570398</v>
      </c>
    </row>
    <row r="79" spans="1:7" hidden="1">
      <c r="A79" s="14" t="s">
        <v>20</v>
      </c>
      <c r="B79" s="12" t="s">
        <v>21</v>
      </c>
      <c r="C79" s="21">
        <v>2022</v>
      </c>
      <c r="D79" s="18" t="s">
        <v>37</v>
      </c>
      <c r="E79" s="19">
        <v>4268</v>
      </c>
      <c r="F79" s="19">
        <f>AVERAGE(F67:F78)</f>
        <v>2205.8054668091349</v>
      </c>
      <c r="G79" s="26">
        <v>51.7</v>
      </c>
    </row>
    <row r="80" spans="1:7" hidden="1">
      <c r="A80" s="14" t="s">
        <v>20</v>
      </c>
      <c r="B80" s="12" t="s">
        <v>21</v>
      </c>
      <c r="C80" s="20">
        <v>2023</v>
      </c>
      <c r="D80" s="16" t="s">
        <v>22</v>
      </c>
      <c r="E80" s="17">
        <v>4268</v>
      </c>
      <c r="F80" s="17">
        <v>2244.0000000000005</v>
      </c>
      <c r="G80" s="25">
        <f>+F80/E80*100</f>
        <v>52.577319587628878</v>
      </c>
    </row>
    <row r="81" spans="1:7" hidden="1">
      <c r="A81" s="14" t="s">
        <v>20</v>
      </c>
      <c r="B81" s="12" t="s">
        <v>21</v>
      </c>
      <c r="C81" s="20">
        <v>2023</v>
      </c>
      <c r="D81" s="16" t="s">
        <v>23</v>
      </c>
      <c r="E81" s="17">
        <v>4268</v>
      </c>
      <c r="F81" s="17">
        <v>2054</v>
      </c>
      <c r="G81" s="25">
        <f t="shared" ref="G81:G104" si="3">+F81/E81*100</f>
        <v>48.125585754451734</v>
      </c>
    </row>
    <row r="82" spans="1:7" hidden="1">
      <c r="A82" s="14" t="s">
        <v>20</v>
      </c>
      <c r="B82" s="12" t="s">
        <v>21</v>
      </c>
      <c r="C82" s="20">
        <v>2023</v>
      </c>
      <c r="D82" s="16" t="s">
        <v>24</v>
      </c>
      <c r="E82" s="17">
        <v>4268</v>
      </c>
      <c r="F82" s="17">
        <v>1222</v>
      </c>
      <c r="G82" s="25">
        <f t="shared" si="3"/>
        <v>28.631677600749768</v>
      </c>
    </row>
    <row r="83" spans="1:7" hidden="1">
      <c r="A83" s="14" t="s">
        <v>20</v>
      </c>
      <c r="B83" s="12" t="s">
        <v>21</v>
      </c>
      <c r="C83" s="20">
        <v>2023</v>
      </c>
      <c r="D83" s="16" t="s">
        <v>25</v>
      </c>
      <c r="E83" s="17">
        <v>4268</v>
      </c>
      <c r="F83" s="17">
        <v>1418</v>
      </c>
      <c r="G83" s="25">
        <f t="shared" si="3"/>
        <v>33.223992502343016</v>
      </c>
    </row>
    <row r="84" spans="1:7" hidden="1">
      <c r="A84" s="14" t="s">
        <v>20</v>
      </c>
      <c r="B84" s="12" t="s">
        <v>21</v>
      </c>
      <c r="C84" s="20">
        <v>2023</v>
      </c>
      <c r="D84" s="16" t="s">
        <v>26</v>
      </c>
      <c r="E84" s="17">
        <v>4268</v>
      </c>
      <c r="F84" s="17">
        <v>1733</v>
      </c>
      <c r="G84" s="25">
        <f t="shared" si="3"/>
        <v>40.604498594189316</v>
      </c>
    </row>
    <row r="85" spans="1:7" hidden="1">
      <c r="A85" s="14" t="s">
        <v>20</v>
      </c>
      <c r="B85" s="12" t="s">
        <v>21</v>
      </c>
      <c r="C85" s="20">
        <v>2023</v>
      </c>
      <c r="D85" s="16" t="s">
        <v>27</v>
      </c>
      <c r="E85" s="17">
        <v>4268</v>
      </c>
      <c r="F85" s="17">
        <v>2509.9999999999995</v>
      </c>
      <c r="G85" s="25">
        <f t="shared" si="3"/>
        <v>58.809746954076836</v>
      </c>
    </row>
    <row r="86" spans="1:7" hidden="1">
      <c r="A86" s="14" t="s">
        <v>20</v>
      </c>
      <c r="B86" s="12" t="s">
        <v>21</v>
      </c>
      <c r="C86" s="20">
        <v>2023</v>
      </c>
      <c r="D86" s="12" t="s">
        <v>33</v>
      </c>
      <c r="E86" s="17">
        <v>4268</v>
      </c>
      <c r="F86" s="17">
        <v>2232.0000000000005</v>
      </c>
      <c r="G86" s="25">
        <f t="shared" si="3"/>
        <v>52.296157450796635</v>
      </c>
    </row>
    <row r="87" spans="1:7" hidden="1">
      <c r="A87" s="14" t="s">
        <v>20</v>
      </c>
      <c r="B87" s="12" t="s">
        <v>21</v>
      </c>
      <c r="C87" s="20">
        <v>2023</v>
      </c>
      <c r="D87" s="16" t="s">
        <v>28</v>
      </c>
      <c r="E87" s="17">
        <v>4268</v>
      </c>
      <c r="F87" s="17">
        <v>2192.0000000000005</v>
      </c>
      <c r="G87" s="25">
        <f t="shared" si="3"/>
        <v>51.358950328022502</v>
      </c>
    </row>
    <row r="88" spans="1:7" hidden="1">
      <c r="A88" s="14" t="s">
        <v>20</v>
      </c>
      <c r="B88" s="12" t="s">
        <v>21</v>
      </c>
      <c r="C88" s="20">
        <v>2023</v>
      </c>
      <c r="D88" s="16" t="s">
        <v>29</v>
      </c>
      <c r="E88" s="17">
        <v>4268</v>
      </c>
      <c r="F88" s="17">
        <v>1540</v>
      </c>
      <c r="G88" s="25">
        <f t="shared" si="3"/>
        <v>36.082474226804123</v>
      </c>
    </row>
    <row r="89" spans="1:7" hidden="1">
      <c r="A89" s="14" t="s">
        <v>20</v>
      </c>
      <c r="B89" s="12" t="s">
        <v>21</v>
      </c>
      <c r="C89" s="20">
        <v>2023</v>
      </c>
      <c r="D89" s="16" t="s">
        <v>30</v>
      </c>
      <c r="E89" s="17">
        <v>4268</v>
      </c>
      <c r="F89" s="17">
        <v>1651</v>
      </c>
      <c r="G89" s="25">
        <f t="shared" si="3"/>
        <v>38.683223992502342</v>
      </c>
    </row>
    <row r="90" spans="1:7" hidden="1">
      <c r="A90" s="14" t="s">
        <v>20</v>
      </c>
      <c r="B90" s="12" t="s">
        <v>21</v>
      </c>
      <c r="C90" s="20">
        <v>2023</v>
      </c>
      <c r="D90" s="16" t="s">
        <v>31</v>
      </c>
      <c r="E90" s="17">
        <v>4268</v>
      </c>
      <c r="F90" s="17">
        <v>1578</v>
      </c>
      <c r="G90" s="25">
        <f t="shared" si="3"/>
        <v>36.972820993439548</v>
      </c>
    </row>
    <row r="91" spans="1:7" hidden="1">
      <c r="A91" s="14" t="s">
        <v>20</v>
      </c>
      <c r="B91" s="12" t="s">
        <v>21</v>
      </c>
      <c r="C91" s="20">
        <v>2023</v>
      </c>
      <c r="D91" s="16" t="s">
        <v>32</v>
      </c>
      <c r="E91" s="17">
        <v>4268</v>
      </c>
      <c r="F91" s="17">
        <v>1578.9999999999998</v>
      </c>
      <c r="G91" s="25">
        <f t="shared" si="3"/>
        <v>36.996251171508895</v>
      </c>
    </row>
    <row r="92" spans="1:7" hidden="1">
      <c r="A92" s="24" t="s">
        <v>20</v>
      </c>
      <c r="B92" s="22" t="s">
        <v>21</v>
      </c>
      <c r="C92" s="21">
        <v>2023</v>
      </c>
      <c r="D92" s="18" t="s">
        <v>37</v>
      </c>
      <c r="E92" s="19">
        <v>4268</v>
      </c>
      <c r="F92" s="19">
        <f>AVERAGE(F80:F91)</f>
        <v>1829.4166666666667</v>
      </c>
      <c r="G92" s="26">
        <v>42.9</v>
      </c>
    </row>
    <row r="93" spans="1:7" hidden="1">
      <c r="A93" s="14" t="s">
        <v>20</v>
      </c>
      <c r="B93" s="12" t="s">
        <v>21</v>
      </c>
      <c r="C93" s="20">
        <v>2024</v>
      </c>
      <c r="D93" s="16" t="s">
        <v>22</v>
      </c>
      <c r="E93" s="17">
        <v>4268</v>
      </c>
      <c r="F93" s="17">
        <v>1511.27277479092</v>
      </c>
      <c r="G93" s="25">
        <f t="shared" si="3"/>
        <v>35.409390224716965</v>
      </c>
    </row>
    <row r="94" spans="1:7" hidden="1">
      <c r="A94" s="14" t="s">
        <v>20</v>
      </c>
      <c r="B94" s="12" t="s">
        <v>21</v>
      </c>
      <c r="C94" s="20">
        <v>2024</v>
      </c>
      <c r="D94" s="16" t="s">
        <v>23</v>
      </c>
      <c r="E94" s="17">
        <v>4268</v>
      </c>
      <c r="F94" s="17">
        <v>950.98090277777783</v>
      </c>
      <c r="G94" s="25">
        <f t="shared" si="3"/>
        <v>22.281651892637719</v>
      </c>
    </row>
    <row r="95" spans="1:7" hidden="1">
      <c r="A95" s="14" t="s">
        <v>20</v>
      </c>
      <c r="B95" s="12" t="s">
        <v>21</v>
      </c>
      <c r="C95" s="20">
        <v>2024</v>
      </c>
      <c r="D95" s="16" t="s">
        <v>24</v>
      </c>
      <c r="E95" s="17">
        <v>4268</v>
      </c>
      <c r="F95" s="17">
        <v>1359.7957735961768</v>
      </c>
      <c r="G95" s="25">
        <f t="shared" si="3"/>
        <v>31.860257113312485</v>
      </c>
    </row>
    <row r="96" spans="1:7" hidden="1">
      <c r="A96" s="14" t="s">
        <v>20</v>
      </c>
      <c r="B96" s="12" t="s">
        <v>21</v>
      </c>
      <c r="C96" s="20">
        <v>2024</v>
      </c>
      <c r="D96" s="16" t="s">
        <v>25</v>
      </c>
      <c r="E96" s="17">
        <v>4268</v>
      </c>
      <c r="F96" s="17">
        <v>1561.5694444444443</v>
      </c>
      <c r="G96" s="25">
        <f t="shared" si="3"/>
        <v>36.587850150994477</v>
      </c>
    </row>
    <row r="97" spans="1:7" hidden="1">
      <c r="A97" s="14" t="s">
        <v>20</v>
      </c>
      <c r="B97" s="12" t="s">
        <v>21</v>
      </c>
      <c r="C97" s="20">
        <v>2024</v>
      </c>
      <c r="D97" s="16" t="s">
        <v>26</v>
      </c>
      <c r="E97" s="17">
        <v>4268</v>
      </c>
      <c r="F97" s="17">
        <v>1670.5861708482676</v>
      </c>
      <c r="G97" s="25">
        <f t="shared" si="3"/>
        <v>39.142131463174032</v>
      </c>
    </row>
    <row r="98" spans="1:7" hidden="1">
      <c r="A98" s="14" t="s">
        <v>20</v>
      </c>
      <c r="B98" s="12" t="s">
        <v>21</v>
      </c>
      <c r="C98" s="20">
        <v>2024</v>
      </c>
      <c r="D98" s="16" t="s">
        <v>27</v>
      </c>
      <c r="E98" s="17">
        <v>4268</v>
      </c>
      <c r="F98" s="17">
        <v>1709.9641203703704</v>
      </c>
      <c r="G98" s="25">
        <f t="shared" si="3"/>
        <v>40.06476383248291</v>
      </c>
    </row>
    <row r="99" spans="1:7" hidden="1">
      <c r="A99" s="14" t="s">
        <v>20</v>
      </c>
      <c r="B99" s="12" t="s">
        <v>21</v>
      </c>
      <c r="C99" s="20">
        <v>2024</v>
      </c>
      <c r="D99" s="12" t="s">
        <v>33</v>
      </c>
      <c r="E99" s="17">
        <v>4268</v>
      </c>
      <c r="F99" s="17">
        <v>1482.305854241338</v>
      </c>
      <c r="G99" s="25">
        <f t="shared" si="3"/>
        <v>34.730690118119448</v>
      </c>
    </row>
    <row r="100" spans="1:7" hidden="1">
      <c r="A100" s="14" t="s">
        <v>20</v>
      </c>
      <c r="B100" s="12" t="s">
        <v>21</v>
      </c>
      <c r="C100" s="20">
        <v>2024</v>
      </c>
      <c r="D100" s="16" t="s">
        <v>28</v>
      </c>
      <c r="E100" s="17">
        <v>4268</v>
      </c>
      <c r="F100" s="17">
        <v>1006.4172640382318</v>
      </c>
      <c r="G100" s="25">
        <f t="shared" si="3"/>
        <v>23.580535708487155</v>
      </c>
    </row>
    <row r="101" spans="1:7" hidden="1">
      <c r="A101" s="14" t="s">
        <v>20</v>
      </c>
      <c r="B101" s="12" t="s">
        <v>21</v>
      </c>
      <c r="C101" s="20">
        <v>2024</v>
      </c>
      <c r="D101" s="16" t="s">
        <v>29</v>
      </c>
      <c r="E101" s="17">
        <v>4268</v>
      </c>
      <c r="F101" s="17">
        <v>1060.0385802469136</v>
      </c>
      <c r="G101" s="25">
        <f t="shared" si="3"/>
        <v>24.836892695569674</v>
      </c>
    </row>
    <row r="102" spans="1:7" hidden="1">
      <c r="A102" s="14" t="s">
        <v>20</v>
      </c>
      <c r="B102" s="12" t="s">
        <v>21</v>
      </c>
      <c r="C102" s="20">
        <v>2024</v>
      </c>
      <c r="D102" s="16" t="s">
        <v>30</v>
      </c>
      <c r="E102" s="17">
        <v>4268</v>
      </c>
      <c r="F102" s="17">
        <v>1284.3563321385902</v>
      </c>
      <c r="G102" s="25">
        <f t="shared" si="3"/>
        <v>30.092697566508676</v>
      </c>
    </row>
    <row r="103" spans="1:7" hidden="1">
      <c r="A103" s="14" t="s">
        <v>20</v>
      </c>
      <c r="B103" s="12" t="s">
        <v>21</v>
      </c>
      <c r="C103" s="20">
        <v>2024</v>
      </c>
      <c r="D103" s="16" t="s">
        <v>31</v>
      </c>
      <c r="E103" s="17">
        <v>4268</v>
      </c>
      <c r="F103" s="17">
        <v>1645.3148148148148</v>
      </c>
      <c r="G103" s="25">
        <f t="shared" si="3"/>
        <v>38.550019091256203</v>
      </c>
    </row>
    <row r="104" spans="1:7" hidden="1">
      <c r="A104" s="14" t="s">
        <v>20</v>
      </c>
      <c r="B104" s="12" t="s">
        <v>21</v>
      </c>
      <c r="C104" s="20">
        <v>2024</v>
      </c>
      <c r="D104" s="16" t="s">
        <v>32</v>
      </c>
      <c r="E104" s="17">
        <v>4268</v>
      </c>
      <c r="F104" s="17">
        <v>1490.2949522102747</v>
      </c>
      <c r="G104" s="25">
        <f t="shared" si="3"/>
        <v>34.917876106145144</v>
      </c>
    </row>
    <row r="105" spans="1:7" hidden="1">
      <c r="A105" s="24" t="s">
        <v>20</v>
      </c>
      <c r="B105" s="22" t="s">
        <v>21</v>
      </c>
      <c r="C105" s="21">
        <v>2024</v>
      </c>
      <c r="D105" s="18" t="s">
        <v>37</v>
      </c>
      <c r="E105" s="19">
        <v>4268</v>
      </c>
      <c r="F105" s="19">
        <f>AVERAGE(F93:F104)</f>
        <v>1394.4080820431766</v>
      </c>
      <c r="G105" s="26">
        <v>32.700000000000003</v>
      </c>
    </row>
    <row r="106" spans="1:7">
      <c r="A106" s="36" t="s">
        <v>20</v>
      </c>
      <c r="B106" s="37" t="s">
        <v>21</v>
      </c>
      <c r="C106" s="38">
        <v>2025</v>
      </c>
      <c r="D106" s="39" t="s">
        <v>22</v>
      </c>
      <c r="E106" s="40">
        <v>4268</v>
      </c>
      <c r="F106" s="40">
        <v>1465.7</v>
      </c>
      <c r="G106" s="41">
        <v>34.341611996251167</v>
      </c>
    </row>
    <row r="107" spans="1:7">
      <c r="A107" s="36" t="s">
        <v>20</v>
      </c>
      <c r="B107" s="37" t="s">
        <v>21</v>
      </c>
      <c r="C107" s="38">
        <v>2025</v>
      </c>
      <c r="D107" s="39" t="s">
        <v>23</v>
      </c>
      <c r="E107" s="40">
        <v>4268</v>
      </c>
      <c r="F107" s="40">
        <v>1388.9</v>
      </c>
      <c r="G107" s="41">
        <v>32.542174320524836</v>
      </c>
    </row>
    <row r="108" spans="1:7">
      <c r="A108" s="36" t="s">
        <v>20</v>
      </c>
      <c r="B108" s="37" t="s">
        <v>21</v>
      </c>
      <c r="C108" s="38">
        <v>2025</v>
      </c>
      <c r="D108" s="39" t="s">
        <v>24</v>
      </c>
      <c r="E108" s="40">
        <v>4268</v>
      </c>
      <c r="F108" s="40">
        <v>1006</v>
      </c>
      <c r="G108" s="41">
        <v>23.5707591377694</v>
      </c>
    </row>
    <row r="109" spans="1:7">
      <c r="A109" s="36" t="s">
        <v>20</v>
      </c>
      <c r="B109" s="37" t="s">
        <v>21</v>
      </c>
      <c r="C109" s="38">
        <v>2025</v>
      </c>
      <c r="D109" s="39" t="s">
        <v>25</v>
      </c>
      <c r="E109" s="40">
        <v>4268</v>
      </c>
      <c r="F109" s="40">
        <v>1246.5999999999999</v>
      </c>
      <c r="G109" s="41">
        <v>29.2</v>
      </c>
    </row>
    <row r="110" spans="1:7">
      <c r="A110" s="36" t="s">
        <v>20</v>
      </c>
      <c r="B110" s="37" t="s">
        <v>21</v>
      </c>
      <c r="C110" s="42">
        <v>2025</v>
      </c>
      <c r="D110" s="37" t="s">
        <v>26</v>
      </c>
      <c r="E110" s="40">
        <v>4268</v>
      </c>
      <c r="F110" s="40">
        <v>1482.7</v>
      </c>
      <c r="G110" s="43">
        <v>34.739925023430182</v>
      </c>
    </row>
    <row r="111" spans="1:7">
      <c r="A111" s="36" t="s">
        <v>20</v>
      </c>
      <c r="B111" s="37" t="s">
        <v>21</v>
      </c>
      <c r="C111" s="42">
        <v>2025</v>
      </c>
      <c r="D111" s="37" t="s">
        <v>27</v>
      </c>
      <c r="E111" s="40">
        <v>4268</v>
      </c>
      <c r="F111" s="40">
        <v>1531.1</v>
      </c>
      <c r="G111" s="43">
        <v>35.873945641986879</v>
      </c>
    </row>
    <row r="112" spans="1:7">
      <c r="A112" s="36" t="s">
        <v>20</v>
      </c>
      <c r="B112" s="37" t="s">
        <v>21</v>
      </c>
      <c r="C112" s="42">
        <v>2025</v>
      </c>
      <c r="D112" s="37" t="s">
        <v>33</v>
      </c>
      <c r="E112" s="40">
        <v>4268</v>
      </c>
      <c r="F112" s="40">
        <v>848</v>
      </c>
      <c r="G112" s="43">
        <v>19.868791002811623</v>
      </c>
    </row>
    <row r="113" spans="1:8">
      <c r="A113" s="36" t="s">
        <v>20</v>
      </c>
      <c r="B113" s="37" t="s">
        <v>21</v>
      </c>
      <c r="C113" s="42">
        <v>2025</v>
      </c>
      <c r="D113" s="37" t="s">
        <v>28</v>
      </c>
      <c r="E113" s="40">
        <v>4268</v>
      </c>
      <c r="F113" s="40">
        <v>643</v>
      </c>
      <c r="G113" s="44">
        <v>15.06560449859419</v>
      </c>
    </row>
    <row r="114" spans="1:8">
      <c r="A114" s="36" t="s">
        <v>20</v>
      </c>
      <c r="B114" s="37" t="s">
        <v>21</v>
      </c>
      <c r="C114" s="42">
        <v>2025</v>
      </c>
      <c r="D114" s="37" t="s">
        <v>29</v>
      </c>
      <c r="E114" s="40">
        <v>4268</v>
      </c>
      <c r="F114" s="40">
        <v>658</v>
      </c>
      <c r="G114" s="44">
        <f>(F114/E114)*100</f>
        <v>15.417057169634491</v>
      </c>
    </row>
    <row r="115" spans="1:8">
      <c r="A115" s="36" t="s">
        <v>20</v>
      </c>
      <c r="B115" s="37" t="s">
        <v>21</v>
      </c>
      <c r="C115" s="42">
        <v>2025</v>
      </c>
      <c r="D115" s="37" t="s">
        <v>30</v>
      </c>
      <c r="E115" s="40">
        <v>4268</v>
      </c>
      <c r="F115" s="40">
        <v>863</v>
      </c>
      <c r="G115" s="44">
        <v>20.2</v>
      </c>
    </row>
    <row r="116" spans="1:8">
      <c r="A116" s="36" t="s">
        <v>20</v>
      </c>
      <c r="B116" s="37" t="s">
        <v>21</v>
      </c>
      <c r="C116" s="42">
        <v>2025</v>
      </c>
      <c r="D116" s="37" t="s">
        <v>31</v>
      </c>
      <c r="E116" s="40">
        <v>4268</v>
      </c>
      <c r="F116" s="40">
        <v>824</v>
      </c>
      <c r="G116" s="44">
        <v>19.3</v>
      </c>
    </row>
    <row r="117" spans="1:8">
      <c r="A117" s="36" t="s">
        <v>20</v>
      </c>
      <c r="B117" s="37" t="s">
        <v>21</v>
      </c>
      <c r="C117" s="42">
        <v>2025</v>
      </c>
      <c r="D117" s="37" t="s">
        <v>32</v>
      </c>
      <c r="E117" s="40">
        <v>4268</v>
      </c>
      <c r="F117" s="40">
        <v>868</v>
      </c>
      <c r="G117" s="44">
        <v>20.337394564198689</v>
      </c>
    </row>
    <row r="118" spans="1:8">
      <c r="A118" s="45" t="s">
        <v>20</v>
      </c>
      <c r="B118" s="46" t="s">
        <v>21</v>
      </c>
      <c r="C118" s="47">
        <v>2025</v>
      </c>
      <c r="D118" s="48" t="s">
        <v>37</v>
      </c>
      <c r="E118" s="49">
        <f>AVERAGE(E106:E117)</f>
        <v>4268</v>
      </c>
      <c r="F118" s="50">
        <f>AVERAGE(F106:F117)</f>
        <v>1068.75</v>
      </c>
      <c r="G118" s="51">
        <f>AVERAGE(G106:G117)</f>
        <v>25.038105279600121</v>
      </c>
    </row>
    <row r="119" spans="1:8">
      <c r="A119" s="36" t="s">
        <v>20</v>
      </c>
      <c r="B119" s="37" t="s">
        <v>21</v>
      </c>
      <c r="C119" s="38">
        <v>2026</v>
      </c>
      <c r="D119" s="39" t="s">
        <v>22</v>
      </c>
      <c r="E119" s="40">
        <v>4268</v>
      </c>
      <c r="F119" s="40">
        <v>610</v>
      </c>
      <c r="G119" s="41">
        <v>14.29240862230553</v>
      </c>
    </row>
    <row r="120" spans="1:8">
      <c r="A120" s="36" t="s">
        <v>20</v>
      </c>
      <c r="B120" s="37" t="s">
        <v>21</v>
      </c>
      <c r="C120" s="38">
        <v>2026</v>
      </c>
      <c r="D120" s="39" t="s">
        <v>23</v>
      </c>
      <c r="E120" s="40">
        <v>4268</v>
      </c>
      <c r="F120" s="40">
        <v>811</v>
      </c>
      <c r="G120" s="41">
        <f>(F120/E120)*100</f>
        <v>19.001874414245549</v>
      </c>
      <c r="H120" s="57"/>
    </row>
    <row r="121" spans="1:8">
      <c r="A121" s="36" t="s">
        <v>20</v>
      </c>
      <c r="B121" s="37" t="s">
        <v>21</v>
      </c>
      <c r="C121" s="38">
        <v>2026</v>
      </c>
      <c r="D121" s="39" t="s">
        <v>24</v>
      </c>
      <c r="E121" s="40">
        <v>4268</v>
      </c>
      <c r="F121" s="40">
        <v>881</v>
      </c>
      <c r="G121" s="41">
        <f t="shared" ref="G121:G122" si="4">(F121/E121)*100</f>
        <v>20.641986879100283</v>
      </c>
    </row>
    <row r="122" spans="1:8">
      <c r="A122" s="45" t="s">
        <v>20</v>
      </c>
      <c r="B122" s="46" t="s">
        <v>21</v>
      </c>
      <c r="C122" s="47">
        <v>2026</v>
      </c>
      <c r="D122" s="48" t="s">
        <v>37</v>
      </c>
      <c r="E122" s="49">
        <f>AVERAGE(E119,E120,E121)</f>
        <v>4268</v>
      </c>
      <c r="F122" s="49">
        <f t="shared" ref="F122:G122" si="5">AVERAGE(F119,F120,F121)</f>
        <v>767.33333333333337</v>
      </c>
      <c r="G122" s="58">
        <f t="shared" si="4"/>
        <v>17.978756638550454</v>
      </c>
    </row>
    <row r="123" spans="1:8">
      <c r="F123" s="56"/>
    </row>
  </sheetData>
  <autoFilter ref="A1:G118" xr:uid="{DDA6C4D6-5F5D-44C4-A69A-E2730517A4BE}">
    <filterColumn colId="2">
      <filters>
        <filter val="2025"/>
      </filters>
    </filterColumn>
  </autoFilter>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Metadato</vt:lpstr>
      <vt:lpstr>Tratamiento de aguas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Margarita Santiago García(SEPLADE, Analista de Planeación y DesarrolloUrbano)</dc:creator>
  <cp:lastModifiedBy>Ana Cristina Sánchez López (SEPLADE, Analista de Infor</cp:lastModifiedBy>
  <dcterms:created xsi:type="dcterms:W3CDTF">2025-02-06T17:48:16Z</dcterms:created>
  <dcterms:modified xsi:type="dcterms:W3CDTF">2026-04-17T14:36:19Z</dcterms:modified>
</cp:coreProperties>
</file>